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C:\Users\Vaidilute\Desktop\atask+planai\24 veiklos planas\"/>
    </mc:Choice>
  </mc:AlternateContent>
  <xr:revisionPtr revIDLastSave="0" documentId="13_ncr:1_{78475355-48D0-466E-A512-8965A2DED67E}" xr6:coauthVersionLast="47" xr6:coauthVersionMax="47" xr10:uidLastSave="{00000000-0000-0000-0000-000000000000}"/>
  <bookViews>
    <workbookView xWindow="-108" yWindow="-108" windowWidth="23256" windowHeight="12720" xr2:uid="{00000000-000D-0000-FFFF-FFFF00000000}"/>
  </bookViews>
  <sheets>
    <sheet name="BĮ MVP forma " sheetId="19" r:id="rId1"/>
  </sheets>
  <definedNames>
    <definedName name="_xlnm.Print_Area" localSheetId="0">'BĮ MVP forma '!$A$2:$E$60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1" i="19" l="1"/>
  <c r="H55" i="19" l="1"/>
  <c r="F55" i="19" s="1"/>
  <c r="G54" i="19"/>
  <c r="F53" i="19"/>
  <c r="F52" i="19"/>
  <c r="F48" i="19"/>
  <c r="F47" i="19"/>
  <c r="F46" i="19"/>
  <c r="F45" i="19"/>
  <c r="F43" i="19"/>
  <c r="F41" i="19"/>
  <c r="F39" i="19"/>
  <c r="F37" i="19"/>
  <c r="F35" i="19"/>
  <c r="F25" i="19"/>
  <c r="F24" i="19"/>
  <c r="F23" i="19"/>
  <c r="F22" i="19"/>
  <c r="F21" i="19"/>
  <c r="F19" i="19"/>
  <c r="F17" i="19"/>
  <c r="F18" i="19"/>
  <c r="F15" i="19"/>
  <c r="I12" i="19"/>
  <c r="F14" i="19" s="1"/>
  <c r="G14" i="19"/>
  <c r="H14" i="19" s="1"/>
  <c r="H12" i="19"/>
  <c r="M49" i="19"/>
  <c r="Q49" i="19" s="1"/>
  <c r="O49" i="19" l="1"/>
  <c r="P49" i="19" s="1"/>
</calcChain>
</file>

<file path=xl/sharedStrings.xml><?xml version="1.0" encoding="utf-8"?>
<sst xmlns="http://schemas.openxmlformats.org/spreadsheetml/2006/main" count="133" uniqueCount="91">
  <si>
    <t>Siekiama reikšmė</t>
  </si>
  <si>
    <t>Siekiamas pokytis 
(vertinimo kriterijus, matavimo vienetas)</t>
  </si>
  <si>
    <t>Metų prioritetinė veikla</t>
  </si>
  <si>
    <t>Metiniai savivaldybės biudžeto asignavimai</t>
  </si>
  <si>
    <t>Atsakingas (-i) darbuotojas (-ai), pareigos</t>
  </si>
  <si>
    <t>Pagrindinis vertinimo kriterijus, matavimo vienetas</t>
  </si>
  <si>
    <t>Veiklos sritis, tema, metinis veiksmas / darbas</t>
  </si>
  <si>
    <t>Pedagogų ir švietimo pagalbos specialistų, dalyvavusių tiksliniuose mokymuose, skirtuose, įtraukčiai švietime, skaičius (žm. sk.)</t>
  </si>
  <si>
    <t>Švietimo įstatymo 5 str. 5 d., 14 str. 7 d., 30 str. papildymas</t>
  </si>
  <si>
    <t>Žmogiškieji ištekliai</t>
  </si>
  <si>
    <t>Užimtų pareigybių dalis (proc.)</t>
  </si>
  <si>
    <t>Pedagoginių pareigybių dalis nuo patvirtintų pareigybių (proc.)</t>
  </si>
  <si>
    <t>Paslaugas teikiančių pagalbos specialistų skaičius (žm. sk.)</t>
  </si>
  <si>
    <t>Bendras darbuotojų  skaičius, tenkantis vienam mokiniui (vnt.)</t>
  </si>
  <si>
    <t>Darbuotojų kaitos indeksas (proc.)</t>
  </si>
  <si>
    <t>Kvalifikaciją tobulinusių darbuotojų dalis (proc.)</t>
  </si>
  <si>
    <t>FINANSAI</t>
  </si>
  <si>
    <t>Įstaigos uždirbtų metinių pajamų dalis nuo metinio įstaigos biudžeto (proc.)</t>
  </si>
  <si>
    <t>TURTAS</t>
  </si>
  <si>
    <t>PASLAUGŲ KOKYBĖ IR PRIEINAMUMAS</t>
  </si>
  <si>
    <t>Įstaigos vidutinė projektinio finansavimo paraiškomis laimėtų lėšų suma (eurai)</t>
  </si>
  <si>
    <t>PAGRINDINĖ VEIKLA (ikimokyklinis, priešmokyklinis ugdymas)</t>
  </si>
  <si>
    <t>Įstaigos valdomo nekilnojamojo turto 1 kv. m išlaikymo kaina (eurai)</t>
  </si>
  <si>
    <t>Pagrindinėms įstaigos funkcijoms vykdyti naudojamo nekilnojamojo turto ploto dalis (proc.)</t>
  </si>
  <si>
    <t>Įstaigos išnuomoto nekilnojamojo turto ploto dalis (proc.)</t>
  </si>
  <si>
    <t>Įstaigos valdomo nekilnojamojo turto kabinetinis plotas tenkantis vienam įstaigos administracijos darbuotojui (kv. m)</t>
  </si>
  <si>
    <t>Vaikų, turinčių specialiųjų ugdymosi poreikių, dalis nuo bendro vaikų skaičiaus (proc.)</t>
  </si>
  <si>
    <t xml:space="preserve">Vaikų, besimokančių pagal priešmokyklinio ugdymo programą ikimokyklinio ugdymo įstaigoje,  dalis nuo bendro įstaigą lankančių vaikų skaičiaus  (proc.)
</t>
  </si>
  <si>
    <t xml:space="preserve">Priešmokykliniame  ugdyme dalyvaujančių vaikų, turinčių specialiųjų ugdymosi poreikių, dalis nuo bendro pagal priešmokyklinio ugdymo programą ugdomų vaikų skaičiaus (proc.)
</t>
  </si>
  <si>
    <t xml:space="preserve">Ikimokyklinio amžiaus vaikų pasiekimų ir pažangos lygio, atitinkančio vaiko raidą, dalis nuo bendro įstaigą lankančių vaikų skaičiaus (proc.)
</t>
  </si>
  <si>
    <t xml:space="preserve">Ikimokyklinio amžiaus vaikų, turinčių specialiųjų ugdymosi poreikių, pagerinusių ugdymosi rezultatus, dalis (proc.) </t>
  </si>
  <si>
    <t>1. Įtraukiojo ugdymo užtikrinimas įvairių poreikių vaikams.</t>
  </si>
  <si>
    <t>Priešmokyklinio  amžiaus vaikų, padariusių individualią pažangą, dalis  (proc.)</t>
  </si>
  <si>
    <t>Priešmokyklinio amžiaus vaikų tėvų (globėjų, rūpintojų)  patenkintų teikiamų ugdymo paslaugų kokybe, dalis nuo bendro jų skaičiaus (proc.)</t>
  </si>
  <si>
    <t>Vykdomų tarptautinių ir respublikinių projektų skaičius (vnt.)</t>
  </si>
  <si>
    <t>Vaikų  saugiai ir gerai besijaučiančių ugdymo įstaigoje dalis (proc.)</t>
  </si>
  <si>
    <t>Grupių, dalyvaujančių socialinio emocinio ugdymo, sveikatos stiprinimo programose, dalis nuo bendro grupių skaičiaus (proc.)</t>
  </si>
  <si>
    <t>Švietimo įstaigos teikiamomis pagalbos paslaugomis besinaudojančių vaikų dalis nuo bendro jų skaičiaus (proc.)</t>
  </si>
  <si>
    <t>Įstaigos pritrauktos lėšos</t>
  </si>
  <si>
    <t>direktorius</t>
  </si>
  <si>
    <t>direktoriaus pavaduotojas ūkio reikalams</t>
  </si>
  <si>
    <t>direktoriaus pavaduotojas ugdymui</t>
  </si>
  <si>
    <t>PRITARTA</t>
  </si>
  <si>
    <t>Lopšelio-darželio „Vaidilutė“</t>
  </si>
  <si>
    <t>Įstaigos vadovų stebėtos ir vertintos labai gerai ir gerai ugdomosios veiklos dalis nuo bendro ikimokykliniam ugdymuisi skirtų veiklų skaičiaus(proc.)</t>
  </si>
  <si>
    <t>.</t>
  </si>
  <si>
    <t>Ikimokyklinio ugdymo įstaigoje ugdomų vaikų, pagerinusių komunikavimo ir savarankiškumo, saviraiškos kompetencijas, dalis nuo bendro vaikų skaičiaus (proc.)</t>
  </si>
  <si>
    <t>Vaikų, ugdomų pagal priešmokyklinio ugdymo programą,  saugiai ir gerai besijaučiančių ugdymo įstaigoje dalis (proc.)</t>
  </si>
  <si>
    <t>Ikimokyklinio amžiaus vaikų skaičiaus kaita (žm. sk.)</t>
  </si>
  <si>
    <t>5 vnt.</t>
  </si>
  <si>
    <t>3,85 vnt.</t>
  </si>
  <si>
    <t>155 žm. sk.</t>
  </si>
  <si>
    <t>40 žm. sk.</t>
  </si>
  <si>
    <r>
      <t>7,29 m</t>
    </r>
    <r>
      <rPr>
        <b/>
        <vertAlign val="superscript"/>
        <sz val="12"/>
        <rFont val="Times New Roman"/>
        <family val="1"/>
        <charset val="204"/>
      </rPr>
      <t>2</t>
    </r>
  </si>
  <si>
    <t>4 žm. sk.</t>
  </si>
  <si>
    <t>Pakeista Administracijos direktoriaus 2023-01-17 įsakymu Nr. A-168</t>
  </si>
  <si>
    <t>Forma patvirtinta
Kauno miesto savivaldybės administracijos  
direktoriaus 2021 m. sausio 26 d.
įsakymu Nr. A-233</t>
  </si>
  <si>
    <t>a210233.docx</t>
  </si>
  <si>
    <t>2. Atnaujinto ugdymo turinio įgyvendinimas.</t>
  </si>
  <si>
    <t>Organizuotų ir įgyvendintų gerosios patirties sklaidos renginių (susitikimų), skirtų atnaujintam ugdymo turiniui įgyvendinti, skaičius (vnt.)</t>
  </si>
  <si>
    <t>Lietuvos Respublikos švietimo, mokslo ir sporto ministro 2022 m. rugsėjo 30 d. įsakymas Nr. V-1541 „Dėl Švietimo, mokslo ir sporto ministro 2022 m. rugpjūčio 24 d. įsakymo Nr. V-1269 „Dėl priešmokyklinio, pradinio, pagrindinio ir vidurinio ugdymo bendrųjų programų patvirtinimo“ pakeitimo“</t>
  </si>
  <si>
    <r>
      <t xml:space="preserve">KAUNO MIESTO SAVIVALDYBĖS ADMINISTRACIJOS  ŠVIETIMO SKYRIUI PRISKIRTO (-OS) 
KAUNO LOPŠELIO-DARŽELIO „VAIDILUTĖ“
</t>
    </r>
    <r>
      <rPr>
        <b/>
        <i/>
        <sz val="12"/>
        <rFont val="Times New Roman"/>
        <family val="1"/>
        <charset val="204"/>
      </rPr>
      <t xml:space="preserve">
2024-ŲJŲ </t>
    </r>
    <r>
      <rPr>
        <b/>
        <sz val="12"/>
        <rFont val="Times New Roman"/>
        <family val="1"/>
        <charset val="204"/>
      </rPr>
      <t>METŲ VEIKLOS PLANAS</t>
    </r>
  </si>
  <si>
    <t>3 vnt.</t>
  </si>
  <si>
    <r>
      <t xml:space="preserve">844729tūkst. eurų, iš jų: 
darbo užmokesčiui – </t>
    </r>
    <r>
      <rPr>
        <b/>
        <i/>
        <sz val="12"/>
        <rFont val="Times New Roman"/>
        <family val="1"/>
        <charset val="204"/>
      </rPr>
      <t>(669984)</t>
    </r>
    <r>
      <rPr>
        <b/>
        <sz val="12"/>
        <rFont val="Times New Roman"/>
        <family val="1"/>
        <charset val="204"/>
      </rPr>
      <t xml:space="preserve"> tūkst. eurų; turtui – </t>
    </r>
    <r>
      <rPr>
        <b/>
        <i/>
        <sz val="12"/>
        <rFont val="Times New Roman"/>
        <family val="1"/>
        <charset val="204"/>
      </rPr>
      <t xml:space="preserve"> (45199)</t>
    </r>
    <r>
      <rPr>
        <b/>
        <sz val="12"/>
        <rFont val="Times New Roman"/>
        <family val="1"/>
        <charset val="204"/>
      </rPr>
      <t xml:space="preserve"> tūkst. Eurų</t>
    </r>
  </si>
  <si>
    <t>23 žm. sk.</t>
  </si>
  <si>
    <t>Veiklos planu prisidedama prie šių Kauno miesto savivaldybės 2024-2026 metų strateginio veiklos plano tikslų, uždavinių ir priemonių įgyvendinimo</t>
  </si>
  <si>
    <t>Per ataskaitinius metus panaudotų asignavimų iš įstaigos įmokų pajamų dalis nuo patvirtintų asignavimų iš įstaigos įmokų pajamų (proc.)</t>
  </si>
  <si>
    <t xml:space="preserve">Pagal ikimokyklinio ugdymo programą ugdomų švietimo įstaigoje vaikų  skaičius (žm. sk.)
</t>
  </si>
  <si>
    <t>Priešmokyklinio  amžiaus vaikų (mokinių), baigusių priešmokyklinio ugdymo programą, dalis  (proc.)</t>
  </si>
  <si>
    <t>Priešmokyklinio amžiaus vaikų (mokinių), pagerinusių komunikavimo, savarankiškumo ir saviraiškos kompetencijas, dalis nuo bendro pagal  priešmokyklinio ugdymo programą ugdomų vaikų (mokinių)  skaičiaus (proc.)</t>
  </si>
  <si>
    <t>Ikimokyklinio amžiaus vaikų, tėvų (globėjų, rūpintojų)  patenkintų teikiamų ugdymo paslaugų kokybe, dalis nuo bendro jų skaičiaus (proc.)</t>
  </si>
  <si>
    <t>Per ataskaitinius metus panaudotų asignavimų  dalis nuo patvirtintų metinių asignavimų (proc.)</t>
  </si>
  <si>
    <r>
      <rPr>
        <sz val="12"/>
        <rFont val="Times New Roman"/>
        <family val="1"/>
        <charset val="204"/>
      </rPr>
      <t>Siekiama 2023-2025 metų strateginio veiklos plano tikslo – „Įtraukus, sumanus, besimokantis ir sportuojantis miestas“ ir šio uždavinio įgyvendinimo: 
2.1.4. Vystyti efektyvaus švietimo ir sporto įstaigų tinklą ir plėtoti infrastruktūrą.
Siekiama plėtoti efektyvų formaliojo ir neformaliojo švietimo įstaigų tinklą, gerinti ugdymo kokybę. Taip pat plėtoti, atnaujinti švietimo įstaigų ir kūno kultūros, mėgėjiško sporto infrastruktūrą, atliepiant besimokančiųjų poreikius.</t>
    </r>
    <r>
      <rPr>
        <b/>
        <sz val="12"/>
        <rFont val="Times New Roman"/>
        <family val="1"/>
        <charset val="204"/>
      </rPr>
      <t xml:space="preserve">
</t>
    </r>
  </si>
  <si>
    <t>Sąsaja su įstaigos, savivaldybės ir (ar) kitų institucijų / įstaigų planavimo dokumentais, kurie lemia įstaigos veiklos prioritetus</t>
  </si>
  <si>
    <r>
      <t xml:space="preserve">I. Gerų ugdymo(-si) rezultatų užtikrinimas
1. Naudojami inovaciniai metodai skatinantys kiekvieno ugdytinio individualią pažangą ir ugdymo(si) rezultatus.
</t>
    </r>
    <r>
      <rPr>
        <sz val="12"/>
        <rFont val="Times New Roman"/>
        <family val="1"/>
        <charset val="204"/>
      </rPr>
      <t>1.1. Pagerinti ugdymo kokybę, taikant ugdymo strategijas, skatinančias savaiminę vaikų inicijuotą ir patirtinę veiklą.
1.2. Įtraukios aplinkos kūrimas specialiųjų ugdymosi poreikių vaikams.
1.3. Įrengti naujas erdves vaikų patirtinei veiklai kieme, įtraukiant pačius vaikus ir jų šeimas į aplinkos kūrimą.
1.4. Siekiant vaikų patirtinio ugdymosi įvairovės, aktyviau išnaudoti už įstaigos ribų esančią gamtinę ir kultūrinę aplinką.</t>
    </r>
    <r>
      <rPr>
        <b/>
        <sz val="12"/>
        <rFont val="Times New Roman"/>
        <family val="1"/>
        <charset val="204"/>
      </rPr>
      <t xml:space="preserve">
2. Aktyviai dalyvauti projektinėje veikloje.
</t>
    </r>
    <r>
      <rPr>
        <sz val="12"/>
        <rFont val="Times New Roman"/>
        <family val="1"/>
        <charset val="204"/>
      </rPr>
      <t>2.1.Dalyvauti tarptautiniame eTwinning projekte ,,Žaisk meno žaidimus“.
2.2. Dalyvauti tarptautiniame eTwinning projekte „Pasakyk pasauliui labas“.
2.3.Dalyvauti tarptautiniame eTwinning projekte „Ko moko mus olimpinės žaidynės“.
2.4.Dalyvauti tarptautiniame eTwinning projekte „Noriu sportuoti gamtoje“.
2.5.Vykdyti respublikinį projektą „Važiuojam, plaukiam, skrendam“.
2.6. Vykdyti respublikinį projektą ,, STEAM lietuvių tautosakoje-Vaidilutės“.
2.7. Vykdyti respublikinį projektą ,,Pažįstu žemę ir vandenį per STEAM veiklas“.
2.8. Vykdyti respublikinį  projektą ,,Žodelis-mamytės širdelėn 2024“.
2.9. Vykdyti respublikinį projektą „STEAM aitvarais skrieja vaikystė“.
2.10.Vykdyti respublikinį projektą „Įtraukusis ugdymas ir kūrybinė raiška STEAM veiklose: „Akmenukų žaismė“.
2.11. Vykdyti vasaros edukacinę stovyklą ,, Sparnuotoji vaikystė“.
2.12. Plečiant sociokultūrinius ryšius bei ieškant įvairesnių mokymosi formų, dalyvauti  projektuose.
2.13. Siekiant mokytojų profesinio tobulėjimo ir gerosios patirties sklaidos, inicijuoti ir įgyvendinti miesto, respublikinius, tarptautinius projektus, festivalius, parodas, veiklas.
2.12. Sudaryti galimybes vaikų saviraiškai ir kūrybiškumui, dalyvaujant kitų švietimo įstaigų bei socialinių partnerių vykdomuose projektuose.</t>
    </r>
    <r>
      <rPr>
        <b/>
        <sz val="12"/>
        <rFont val="Times New Roman"/>
        <family val="1"/>
        <charset val="204"/>
      </rPr>
      <t xml:space="preserve">
3.Vadovaujantis Ikimokyklinio ir (ar) priešmokyklinio ugdymo programas vykdančių mokyklų veiklos kokybės įsivertinimo metodika, atnaujinti lopšelio-darželio veiklos kokybės įsivertinimo sistemą.
</t>
    </r>
    <r>
      <rPr>
        <sz val="12"/>
        <rFont val="Times New Roman"/>
        <family val="1"/>
        <charset val="204"/>
      </rPr>
      <t>3.1. Pagerinti pedagoginės bendruomenės veiklos kokybės įsivertinimo gebėjimus.
3.2. Atlikti ugdytinių tėvų (globėjų) pasitenkinimo ugdymo paslaugų kokybe ir saugumo įstaigoje tyrimą.
3.3. Įrengti naujas erdves vaikų patirtinei ir fizinei veiklai kieme, įtraukiant pačius vaikus ir jų šeimas į aplinkos kūrimą.</t>
    </r>
  </si>
  <si>
    <t>Lankytų dienų dalis nuo bendro ugdymui (si) skirtų dienų skaičiaus (proc.)</t>
  </si>
  <si>
    <t>Per ataskaitinius metus panaudotų biudžeto asignavimų  dalis nuo patvirtintų metinių biudžeto asignavimų (proc.)</t>
  </si>
  <si>
    <t>Priešmokyklinio  amžiaus vaikų (mokinių) skaičiaus kaita (žm. sk.)</t>
  </si>
  <si>
    <r>
      <t xml:space="preserve">IV. Paslaugų, atsižvelgiant į vaiko poreikius, užtikrinimas.
1. Švietimo pagalbos įstaigoje teikimas vaikams patenkinant jų poreikius ir gerinant adaptaciją.
</t>
    </r>
    <r>
      <rPr>
        <sz val="12"/>
        <rFont val="Times New Roman"/>
        <family val="1"/>
        <charset val="204"/>
      </rPr>
      <t>1.1. Teikiama pagalba specialistų: logopedo, psichologo, specialiojo pedagogo įstaigos  vaikams pagal KPPT pažymas ir esamą poreikį.
1.2.  Švietimo pagalbos planų specialiųjų poreikių vaikams pildymas.
1.3. Švietimo paslaugų gavėjų sąrašas suderinamas su KPPT.
1.4.Ugdytinių kalbos vertinimas atliekamas du kartus per metus įvertinus pasiekimus ir padarytą pažangą.</t>
    </r>
  </si>
  <si>
    <r>
      <t xml:space="preserve">I. Gautos lėšos
</t>
    </r>
    <r>
      <rPr>
        <sz val="12"/>
        <rFont val="Times New Roman"/>
        <family val="1"/>
        <charset val="204"/>
      </rPr>
      <t xml:space="preserve">1. Siekiant patobulinti finansinių išteklių planavimo ir racionalaus jų panaudojimo sistemą:
1.1. Atlikti vidaus finansų kontrolės auditą.
1.2. Kiekvieno ketvirčio finansų naudojimo analizės atlikimas.
1.3. Atlikti panaudotų lėšų analizę, pristatyti ją bendruomenei.
1.4. Vadovautis viešojo sektoriaus apskaitos ir finansinės atsakomybės standartais (VSAFAS)
1.5.Sistemingai viešinama informacija apie išnuomotinas patalpas įstaigos internetinėje svetainėje. teisės aktų nustatyta tvarka pasirašytos sutartys, vykdyta patalpų panaudojimo ir tvarkos jose užtikrinimo stebėsena.
</t>
    </r>
    <r>
      <rPr>
        <b/>
        <sz val="12"/>
        <rFont val="Times New Roman"/>
        <family val="1"/>
        <charset val="204"/>
      </rPr>
      <t xml:space="preserve">2. Panaudoti papildomus finansavimo šaltinius.
</t>
    </r>
    <r>
      <rPr>
        <sz val="12"/>
        <rFont val="Times New Roman"/>
        <family val="1"/>
        <charset val="204"/>
      </rPr>
      <t>2.1. Pritraukti gyventojų pajamų mokesčio1,2% lėšas. ugdytinių tėvams pateikta informacija dėl galimybės skirti įstaigai 1,2% paramą.
2.2. Dalyvauti  ES struktūrinių fondų programoje „Vaisių ir daržovių bei pieno ir pieno produktų skatinimo vaikų ugdymo įstaigose“. Diegti vaikams supratimą apie pieną, pieno produktų ir vaisių vartojimo teigiamą poveikį sveikatai.</t>
    </r>
    <r>
      <rPr>
        <b/>
        <sz val="12"/>
        <rFont val="Times New Roman"/>
        <family val="1"/>
        <charset val="204"/>
      </rPr>
      <t xml:space="preserve">
</t>
    </r>
  </si>
  <si>
    <r>
      <t>II. Išlaidos</t>
    </r>
    <r>
      <rPr>
        <sz val="12"/>
        <color theme="1"/>
        <rFont val="Times New Roman"/>
        <family val="1"/>
        <charset val="204"/>
      </rPr>
      <t xml:space="preserve">
</t>
    </r>
    <r>
      <rPr>
        <b/>
        <sz val="12"/>
        <color theme="1"/>
        <rFont val="Times New Roman"/>
        <family val="1"/>
        <charset val="204"/>
      </rPr>
      <t>1. Siekiant užtikrinti racionalų prekių, paslaugų, darbų poreikio planavimą
1.1. Atlikta praėjusių metų išlaidų analizė ir vertinimas, kurio rezultatai aptarti administracijos pasitarime ir įstaigos taryboje.</t>
    </r>
    <r>
      <rPr>
        <sz val="12"/>
        <color theme="1"/>
        <rFont val="Times New Roman"/>
        <family val="1"/>
        <charset val="204"/>
      </rPr>
      <t xml:space="preserve">
1.2. Atlikti įstaigos darbuotojų apklausą poreikiams nustatyti.
1.3.Parengtas biudžeto projektas, pagrįstas skaičiavimais ir išvadomis, biudžeto projektas suderintas su švietimo skyriaus ir finansų ir ekonomikos skyriaus įstaigą kuruojančiais specialistais.
1.4. Nustatytais terminais ir tvarka atlikti asignavimų perskirstymus (esant poreikiui).
1.5.Užtikrinta sisteminga vidaus kontrolė.
1.6.Sistemingai vykdomas įstaigos vidaus kontrolės (įskaitant finansų kontrolę) vertinimas. Rezultatai aptarti administracijos pasitarimuose, priimami sprendimai dėl korekcijos.
1.7.Teisės aktų nustatyta tvarka reguliariai atsiskaityta įstaigos savivaldos institucijoms apie įstaigos išlaidas. finansinės ataskaitos paviešintos įstaigos svetainėje.
</t>
    </r>
  </si>
  <si>
    <t>Planuoja ne tik bendrojo ugdymo mokyklos. Nuo 2023 m. visos atnaujintos BP 1,3,5,7 klasėse ir I, III gimnazijos klasėse, bet ir ikimokyklinio ugdymo įstaigos bei bendrojo ugdymo mokyklos, įgyvendinančios priešmokyklinio ugdymo programą.</t>
  </si>
  <si>
    <r>
      <t xml:space="preserve">I. Personalo valdymas
1. Tobulinti darbuotojų motyvacinę sistemą, nukreiptą į darbuotojų veiklos rezultatyvumą ir aktyvumą.
</t>
    </r>
    <r>
      <rPr>
        <sz val="12"/>
        <rFont val="Times New Roman"/>
        <family val="1"/>
        <charset val="204"/>
      </rPr>
      <t xml:space="preserve">1.1. Kartą per metus organizuojami individualūs pokalbiai su kiekvienu darbuotoju, aptariami jo darbo rezultatai, nusimatomi uždaviniai kitiems metams.
1.2.Neformalių renginių, edukacinių išvykų organizavimas įstaigos darbuotojams.
1.3. Stiprinti komandinį darbą įstaigoje siekiant mikroklimato gerinimo bei tinkamų sąlygų kiekvieno vaiko ugdymuisi sudarymo.
1.4.Organizuojami individualūs pokalbiai su grupių komandomis aptariant geranoriško komunikavimo, savitarpio pagalbos teikimo, bei pasiskirstymo vaidmenimis svarbą plėtojant ugdymosi procesą.
1.5.Organizuojami techninio personalo veiklos vertinimo pokalbiai.
1.6.Atlikti įstaigoje mikroklimato tyrimą, siekiant išsiaiškinti darbuotojų emocinę savijautą.
1.7.Tęsti bendruomenės tradicinius renginius.
1.8. Organizuojami visiems darbuotojams psichologinio perdegimo seminarai.
</t>
    </r>
  </si>
  <si>
    <r>
      <t xml:space="preserve">II. Kvalifikacijos tobulinimas
1. Organizuoti darbuotojų kvalifikacijos tobulinimą.
</t>
    </r>
    <r>
      <rPr>
        <sz val="12"/>
        <color theme="1"/>
        <rFont val="Times New Roman"/>
        <family val="1"/>
        <charset val="204"/>
      </rPr>
      <t>1.1. Atlikti darbuotojų kvalifikacijos tobulinimo poreikio tyrimą.
1.2. Nustatyti kvalifikacijos tobulinimo prioritetus, įgyvendinant 2024 m. plano priemones.
1.3. Parengti darbuotojų kvalifikacijos tobulinimo planą.
1.4. Vykdyti sistemingą kvalifikacijos tobulinimo stebėseną, atlikti analizę.
1.5. Išpirkti visiems įstaigoms pedagogams kvalifikacijos kėlimo platformą ,,Pedagogas.lt“  
1.6. Metodinių renginių organizavimas, skatinant gerosios patirties sklaidą. 
1.7. Teikiama pagalbą  jaunų pedagogų karjerai.
1.8. Inicijuojamos diskusijos/ mokymai mokytojoms apie šiuolaikinių ugdymo strategijų taikymą, ugdant ikimokyklinio amžiaus vaikus vadovaujantis naujomis ikimokyklinio ugdymo programos gairėmis.</t>
    </r>
    <r>
      <rPr>
        <b/>
        <sz val="12"/>
        <color theme="1"/>
        <rFont val="Times New Roman"/>
        <family val="1"/>
        <charset val="204"/>
      </rPr>
      <t xml:space="preserve">
</t>
    </r>
    <r>
      <rPr>
        <sz val="12"/>
        <color theme="1"/>
        <rFont val="Times New Roman"/>
        <family val="1"/>
        <charset val="204"/>
      </rPr>
      <t>1.9. Organizuojami mokytojų pokalbiai/diskusijos apie kiekvieną vaiką veikti skatinančios, jo poreikius tenkinančios, ugdymosi aplinkos kūrimą.</t>
    </r>
  </si>
  <si>
    <r>
      <t>I. Ikimokyklinio ugdymo organizavimas
1.</t>
    </r>
    <r>
      <rPr>
        <sz val="12"/>
        <color theme="1"/>
        <rFont val="Times New Roman"/>
        <family val="1"/>
        <charset val="204"/>
      </rPr>
      <t xml:space="preserve"> Užtikrinti saugias, higienos normas, kiekvieno vaiko raidai, jo pasiekimus bei poreikius atitinkančias, ugdymosi sąlygas.
1.1.Valdomi ikimokyklinio amžiaus vaikų srautai užtikrinant saugumo ir higienos normų laikymąsi.
1.2.Užtikrinamas kiekvieno keturmečio vaiko poreikis ugdytis ikimokyklinėje įstaigoje.
1.3.Atliekamas savalaikis ikimokyklinio amžiaus vaikų pasiekimų įvertinimas ir planuojami jų tobulinimo žingsniai.
1.3..Rekomendacijų ikimokyklinio ugdymo pedagogui ,,Žaismė ir atradimai“ naudojimas veiklose.
1.4. Vykdyti sistemingą ugdomosios aplinkos atitikimo vaikų poreikiams stebėseną.
1.5. Vykdomi mokytojų, švietimo pagalbą teikiančių specialistų individualūs pokalbiai su ugdytinių tėvais aptariant vaikų ugdymosi sėkmės bei iškylančias problemas ir numatomi jų sprendimo būdai.
1.6. Vykdyti ugdytinių  tėvų pasitenkinimo įstaigos teikiamomis paslaugomis tyrimą. </t>
    </r>
    <r>
      <rPr>
        <b/>
        <sz val="12"/>
        <color theme="1"/>
        <rFont val="Times New Roman"/>
        <family val="1"/>
        <charset val="204"/>
      </rPr>
      <t xml:space="preserve">
2.  Užtikrinti kiekvieno ikimokyklinio amžiaus vaiko sėkmingą ugdymąsi, kuriant jo raidą bei poreikius atitinkančias ugdymosi aplinkas.
</t>
    </r>
    <r>
      <rPr>
        <sz val="12"/>
        <color theme="1"/>
        <rFont val="Times New Roman"/>
        <family val="1"/>
        <charset val="204"/>
      </rPr>
      <t>2.1. Kuriamos ugdymosi aplinkos, skatinančios kiekvieną vaiką veikti bei įgyvendinti savo idėjas bei kūrybinius sumanymus.</t>
    </r>
    <r>
      <rPr>
        <b/>
        <sz val="12"/>
        <color theme="1"/>
        <rFont val="Times New Roman"/>
        <family val="1"/>
        <charset val="204"/>
      </rPr>
      <t xml:space="preserve">
</t>
    </r>
    <r>
      <rPr>
        <sz val="12"/>
        <color theme="1"/>
        <rFont val="Times New Roman"/>
        <family val="1"/>
        <charset val="204"/>
      </rPr>
      <t xml:space="preserve">2.2. Tobulinamos grupėse individualiam vaikų poilsiui ir nusiraminimui skirtos erdvės.
2.3. Įsigyjama ikimokyklinio amžiaus vaikų raidą, jų gebėjimus bei individualius poreikius atitinkančius ugdymosi priemonės.
2.4.Teikiama kvalifikuota logopedo, psichologo pagalba specialiųjų ugdymosi poreikių turintiems vaikams.
2.5. Individualių savirūpos planų sudarymas, sergantiems lėtinėmis neinfekcinėmis ligomis.
2.6.Tinkamų sąlygų sudarymas specialiųjų poreikių vaikams integruojant į bendrąsias grupes.
</t>
    </r>
  </si>
  <si>
    <r>
      <t xml:space="preserve">II. Priešmokyklinio ugdymo organizavimas
1. Užtikrinti saugias, higienos normas, priešmokyklinio amžiaus vaiko raidą, jo pasiekimus bei poreikius atitinkančias, ugdymosi sąlygas.
</t>
    </r>
    <r>
      <rPr>
        <sz val="12"/>
        <rFont val="Times New Roman"/>
        <family val="1"/>
        <charset val="204"/>
      </rPr>
      <t>1.1 Valdomi priešmokyklinio amžiaus vaikų srautai užtikrinant saugumo ir higienos normų laikymąsi.
1.2.Užtikrinamas kiekvieno vaiko poreikis, pasiekusio priešmokyklinio amžiaus vaikui būdingą kompetencijų lygį, ugdytis priešmokyklinėje grupėje.
1.3. Atliekamas savalaikis priešmokyklinio amžiaus vaikų pasiekimų įvertinimas ir planuojami jų tobulinimo žingsniai.
1.5.Vykdomi mokytojų, švietimo pagalbą teikiančių specialistų individualūs pokalbiai su ugdytinių tėvais aptariant vaikų ugdymosi sėkmes bei iškylančias problemas ir numatomi jų sprendimo būdai, siekiant užtikrinti sėkmingą vaikų pasirengimą mokyklai.
1.6.Užtikrinti kiekvieno priešmokyklinio amžiaus vaiko sėkmingą ugdymąsi, kuriant jo raidą bei poreikius atitinkančias ugdymosi aplinkas.
1.7. Vykdymas  programos ,,Zipio draugai“  priešmokyklinėse grupėse.
1.8. Vykdyti tarptautinį eTwinning projektą „Žaisk meno žaidimus“
1.9.Vykdyti tarptautinį eTwinning projektą „Pasakyk pasauliui labas“
1.10. Pilietinio ugdymo skatinimas dalyvaujant projektuose, akcijose, renginiuose.
1.11.Rekomendacijų priešmokyklinio ugdymo pedagogui ,,Patirčių erdvės“ naudojimas ugdymo veiklose.</t>
    </r>
    <r>
      <rPr>
        <b/>
        <sz val="12"/>
        <rFont val="Times New Roman"/>
        <family val="1"/>
        <charset val="204"/>
      </rPr>
      <t xml:space="preserve">
  2. Užtikrinti kiekvieno priešmokyklinio amžiaus vaiko sėkmingą ugdymąsi, kuriant jo raidą bei poreikius atitinkančias ugdymosi aplinkas.
</t>
    </r>
    <r>
      <rPr>
        <sz val="12"/>
        <rFont val="Times New Roman"/>
        <family val="1"/>
        <charset val="204"/>
      </rPr>
      <t>2.1.Kuriamos ugdymosi aplinkos, skatinančios kiekvieną priešmokyklinio amžiaus vaiką veikti bei įgyvendinti savo kūrybinius sumanymus bei idėjas.
2.2.Įsigyti priešmokyklinio amžiaus vaikų raidą, jų gebėjimus bei poreikius atitinkančių ugdymosi priemonių.
2.3.Pritaikomas ugdymo turinys, atsižvelgiant į KPPT rekomendacijas, ugdymo(si) sunkumų turintiems vaikams.
2.4.Sustiprinti priešmokyklinės grupės mokytojų ir specialistų bendradarbiavimą, ugdant specialiųjų ugdymosi poreikių turinčius vaikus.
2.5. Aprūpinti priešmokyklinę grupę ugdymo priemonėmis, skirtomis įvairių specialiųjų poreikių vaikų ugdymui.
2.6. Teikti kvalifikuotą logopedo, psichologo pagalbą ugdymo (si) sunkumų turintiems priešmokyklinio amžiaus vaikams.</t>
    </r>
  </si>
  <si>
    <r>
      <t xml:space="preserve">III. Saugumo ir geros savijautos užtikrinimas
1. Stiprinti ryšius su šeima, siekiant geros vaikų savijautos.
</t>
    </r>
    <r>
      <rPr>
        <sz val="12"/>
        <rFont val="Times New Roman"/>
        <family val="1"/>
        <charset val="204"/>
      </rPr>
      <t>1.1. Palengvinti vaikų adaptaciją, vykdant tėvų švietimą, pasitelkiant pagalbos vaikui specialistus. 
1.2. Emocinės socialinės ugdymo programos ,,Zipio draugai“ vykdymas visose ikimokyklinėse ir priešmokyklinėse grupėse.
1.3. Atlikti ugdytinių tėvų apklausą dėl vaiko savijautos įstaigoje.
1.4. Dalyvauti partnerių socialiniuose projektuose, prevencinėse akcijose.
1.5. Aktyviai dalyvauti respublikiniuose ir tarptautiniuose sveikatos stiprinimo projektuose „Sveikatiada“, LTOK „Olimpinė karta“, „Noriu sportuoti gamtoje", „Važiuojam , plaukiam, skrendam drauge" veiklose.
1.6.Pagerinti mokytojų kvalifikaciją vaikų socialinių emocinių gebėjimų ugdymo srityje.</t>
    </r>
  </si>
  <si>
    <r>
      <t>I.   Nekilnojamo turto valdymas
1.  Užtikrinti racionalų ir tausojantį turto valdymą, efektyviai panaudojant finansinius ir žmogiškuosius i</t>
    </r>
    <r>
      <rPr>
        <sz val="12"/>
        <color theme="1"/>
        <rFont val="Times New Roman"/>
        <family val="1"/>
        <charset val="204"/>
      </rPr>
      <t xml:space="preserve">šteklius. 
1.1.Efektyviai  naudojamos lėšos, skirtos nekilnojamo turto valdymui.
1.2.Teisės aktų nustatyta tvarka ir laiku atliekamos kasmetinės ir neeilinės nekilnojamo turto apžiūros. Rezultatai aptarti administracijos pasitarimuose, įvertinama apžiūra. 
1.3. Sistemingai vykdoma sunaudojamų energetinių išteklių apskaita, metų pabaigoje parengta lyginamoji analizė, kuri nustatytais terminais pristatoma kolektyvui, susitariama dėl tolesnių priemonių.
1.4.Pateikiamos išvados ir pasiūlymai dėl racionalesnio išteklių naudojimo.                                                
</t>
    </r>
    <r>
      <rPr>
        <b/>
        <sz val="12"/>
        <color theme="1"/>
        <rFont val="Times New Roman"/>
        <family val="1"/>
        <charset val="204"/>
      </rPr>
      <t>2.Užtikrinti įstaigos nuomojamų patalpų tausojantį turto valdymą.</t>
    </r>
    <r>
      <rPr>
        <sz val="12"/>
        <color theme="1"/>
        <rFont val="Times New Roman"/>
        <family val="1"/>
        <charset val="204"/>
      </rPr>
      <t xml:space="preserve">
2.1.Sistemingai vykdoma kontrolė, vertinant nuomininkų energetinių išteklių sunaudojimą, sąnaudas, taikant prevencines priemones sunaudojamų išteklių mažinimui.
3.</t>
    </r>
    <r>
      <rPr>
        <b/>
        <sz val="12"/>
        <color theme="1"/>
        <rFont val="Times New Roman"/>
        <family val="1"/>
        <charset val="204"/>
      </rPr>
      <t>Siekiant racionaliai paskirstyti įstaigos valdomo nekilnojamojo turto plotą.</t>
    </r>
    <r>
      <rPr>
        <sz val="12"/>
        <color theme="1"/>
        <rFont val="Times New Roman"/>
        <family val="1"/>
        <charset val="204"/>
      </rPr>
      <t xml:space="preserve">
3.1.Atliekama kasmetinė pastato, lauko inventoriaus ir vidaus patalpų apžiūrą, įvertinamas efektyvumas, sistemingai pateikiami pasiūlymai administracijai.
3.2.Nustatyta tvarka atliekama ilgalaikio ir trumpalaikio turto inventorizacija.
4. </t>
    </r>
    <r>
      <rPr>
        <b/>
        <sz val="12"/>
        <color theme="1"/>
        <rFont val="Times New Roman"/>
        <family val="1"/>
        <charset val="204"/>
      </rPr>
      <t>Siekiant pagerinti patalpų estetinį vaizdą, plėtoti ugdymui skirtas erdves netradicinėse aplinkose.</t>
    </r>
    <r>
      <rPr>
        <sz val="12"/>
        <color theme="1"/>
        <rFont val="Times New Roman"/>
        <family val="1"/>
        <charset val="204"/>
      </rPr>
      <t xml:space="preserve">
4.1.Prižiūrima ir tvarkoma lauko aikštelių aplinka.
4.2. Atlikti pastato stogo šiltinimo darbai.
4.3. Atliktas įstaigos vamzdynų keitimas.
4.4. Suremontuotas viena laiptinė ir dvi grupės.
</t>
    </r>
  </si>
  <si>
    <t>tarybos 2024 m. kovo mėn.  19  d.</t>
  </si>
  <si>
    <t>PATVIRTINTA: 
Kauno lopšelio-darželio „Vaidilutė“  
direktoriaus 2024 m. kovo mėn.19  d. 
įsakymu Nr. 1.6.-37</t>
  </si>
  <si>
    <t>posėdžio protokolu Nr.3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</si>
</sst>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0\ &quot;€&quot;;[Red]\-#,##0\ &quot;€&quot;"/>
    <numFmt numFmtId="8" formatCode="#,##0.00\ &quot;€&quot;;[Red]\-#,##0.00\ &quot;€&quot;"/>
  </numFmts>
  <fonts count="13" x14ac:knownFonts="1">
    <font>
      <sz val="11"/>
      <color theme="1"/>
      <name val="Calibri"/>
      <family val="2"/>
      <charset val="186"/>
      <scheme val="minor"/>
    </font>
    <font>
      <sz val="12"/>
      <color theme="1"/>
      <name val="Times New Roman"/>
      <family val="1"/>
      <charset val="204"/>
    </font>
    <font>
      <b/>
      <sz val="12"/>
      <name val="Times New Roman"/>
      <family val="1"/>
      <charset val="204"/>
    </font>
    <font>
      <b/>
      <i/>
      <sz val="12"/>
      <name val="Times New Roman"/>
      <family val="1"/>
      <charset val="204"/>
    </font>
    <font>
      <b/>
      <sz val="12"/>
      <color theme="1"/>
      <name val="Times New Roman"/>
      <family val="1"/>
      <charset val="204"/>
    </font>
    <font>
      <sz val="12"/>
      <name val="Times New Roman"/>
      <family val="1"/>
      <charset val="204"/>
    </font>
    <font>
      <b/>
      <vertAlign val="superscript"/>
      <sz val="12"/>
      <name val="Times New Roman"/>
      <family val="1"/>
      <charset val="204"/>
    </font>
    <font>
      <u/>
      <sz val="11"/>
      <color theme="10"/>
      <name val="Calibri"/>
      <family val="2"/>
      <charset val="186"/>
      <scheme val="minor"/>
    </font>
    <font>
      <sz val="8"/>
      <name val="Calibri"/>
      <family val="2"/>
      <charset val="186"/>
      <scheme val="minor"/>
    </font>
    <font>
      <b/>
      <sz val="12"/>
      <color rgb="FFFF0000"/>
      <name val="Times New Roman"/>
      <family val="1"/>
      <charset val="204"/>
    </font>
    <font>
      <b/>
      <i/>
      <sz val="12"/>
      <color theme="1"/>
      <name val="Times New Roman"/>
      <family val="1"/>
      <charset val="204"/>
    </font>
    <font>
      <i/>
      <sz val="12"/>
      <color theme="1"/>
      <name val="Times New Roman"/>
      <family val="1"/>
      <charset val="204"/>
    </font>
    <font>
      <u/>
      <sz val="12"/>
      <color theme="10"/>
      <name val="Times New Roman"/>
      <family val="1"/>
      <charset val="204"/>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top/>
      <bottom/>
      <diagonal/>
    </border>
    <border>
      <left/>
      <right/>
      <top style="thin">
        <color indexed="64"/>
      </top>
      <bottom/>
      <diagonal/>
    </border>
    <border>
      <left/>
      <right style="thin">
        <color indexed="64"/>
      </right>
      <top/>
      <bottom style="thin">
        <color indexed="64"/>
      </bottom>
      <diagonal/>
    </border>
  </borders>
  <cellStyleXfs count="2">
    <xf numFmtId="0" fontId="0" fillId="0" borderId="0"/>
    <xf numFmtId="0" fontId="7" fillId="0" borderId="0" applyNumberFormat="0" applyFill="0" applyBorder="0" applyAlignment="0" applyProtection="0"/>
  </cellStyleXfs>
  <cellXfs count="88">
    <xf numFmtId="0" fontId="0" fillId="0" borderId="0" xfId="0"/>
    <xf numFmtId="0" fontId="3" fillId="3" borderId="1" xfId="0" applyFont="1" applyFill="1" applyBorder="1" applyAlignment="1">
      <alignment horizontal="left" vertical="top" wrapText="1"/>
    </xf>
    <xf numFmtId="0" fontId="2" fillId="3" borderId="1" xfId="0" applyFont="1" applyFill="1" applyBorder="1" applyAlignment="1">
      <alignment horizontal="left" vertical="top" wrapText="1"/>
    </xf>
    <xf numFmtId="0" fontId="2" fillId="0" borderId="1" xfId="0" applyFont="1" applyBorder="1" applyAlignment="1">
      <alignment horizontal="left" vertical="center" wrapText="1"/>
    </xf>
    <xf numFmtId="0" fontId="1" fillId="0" borderId="0" xfId="0" applyFont="1"/>
    <xf numFmtId="0" fontId="1" fillId="0" borderId="0" xfId="0" applyFont="1" applyAlignment="1">
      <alignment horizontal="left" vertical="top"/>
    </xf>
    <xf numFmtId="0" fontId="1" fillId="0" borderId="0" xfId="0" applyFont="1" applyAlignment="1">
      <alignment horizontal="center" vertical="top"/>
    </xf>
    <xf numFmtId="0" fontId="2" fillId="0" borderId="0" xfId="0" applyFont="1" applyAlignment="1">
      <alignment horizontal="centerContinuous" vertical="center" wrapText="1"/>
    </xf>
    <xf numFmtId="0" fontId="2" fillId="0" borderId="1" xfId="0" applyFont="1" applyBorder="1" applyAlignment="1">
      <alignment vertical="center" wrapText="1"/>
    </xf>
    <xf numFmtId="0" fontId="5" fillId="0" borderId="1" xfId="0" applyFont="1" applyBorder="1" applyAlignment="1">
      <alignment horizontal="left"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5" fillId="0" borderId="1" xfId="0" applyFont="1" applyBorder="1" applyAlignment="1">
      <alignment horizontal="left" vertical="top" wrapText="1"/>
    </xf>
    <xf numFmtId="0" fontId="5" fillId="0" borderId="1" xfId="0" applyFont="1" applyBorder="1" applyAlignment="1">
      <alignment horizontal="right" vertical="center" wrapText="1"/>
    </xf>
    <xf numFmtId="0" fontId="1" fillId="0" borderId="1" xfId="0" applyFont="1" applyBorder="1" applyAlignment="1">
      <alignment horizontal="left" vertical="center" wrapText="1"/>
    </xf>
    <xf numFmtId="0" fontId="5"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0" fillId="3" borderId="4" xfId="0" applyFont="1" applyFill="1" applyBorder="1" applyAlignment="1">
      <alignment horizontal="left" vertical="top" wrapText="1"/>
    </xf>
    <xf numFmtId="0" fontId="10" fillId="3" borderId="5" xfId="0" applyFont="1" applyFill="1" applyBorder="1" applyAlignment="1">
      <alignment horizontal="left" vertical="top" wrapText="1"/>
    </xf>
    <xf numFmtId="0" fontId="10" fillId="3" borderId="6" xfId="0" applyFont="1" applyFill="1" applyBorder="1" applyAlignment="1">
      <alignment horizontal="left" vertical="top" wrapText="1"/>
    </xf>
    <xf numFmtId="0" fontId="2" fillId="0" borderId="1" xfId="0" applyFont="1" applyBorder="1" applyAlignment="1">
      <alignment horizontal="center" vertical="top"/>
    </xf>
    <xf numFmtId="0" fontId="10" fillId="0" borderId="6" xfId="0" applyFont="1" applyBorder="1" applyAlignment="1">
      <alignment horizontal="left" vertical="top" wrapText="1"/>
    </xf>
    <xf numFmtId="10" fontId="4" fillId="0" borderId="1" xfId="0" applyNumberFormat="1" applyFont="1" applyBorder="1" applyAlignment="1">
      <alignment horizontal="center" vertical="top" wrapText="1"/>
    </xf>
    <xf numFmtId="0" fontId="4" fillId="0" borderId="1" xfId="0" applyFont="1" applyBorder="1" applyAlignment="1">
      <alignment horizontal="center" vertical="top"/>
    </xf>
    <xf numFmtId="0" fontId="4" fillId="0" borderId="1" xfId="0" applyFont="1" applyBorder="1" applyAlignment="1">
      <alignment horizontal="center" vertical="top" wrapText="1"/>
    </xf>
    <xf numFmtId="0" fontId="4" fillId="0" borderId="1" xfId="0" applyFont="1" applyBorder="1" applyAlignment="1">
      <alignment vertical="top" wrapText="1"/>
    </xf>
    <xf numFmtId="10" fontId="2" fillId="0" borderId="2" xfId="0" applyNumberFormat="1" applyFont="1" applyBorder="1" applyAlignment="1">
      <alignment horizontal="center" vertical="top" wrapText="1"/>
    </xf>
    <xf numFmtId="0" fontId="10" fillId="3" borderId="5" xfId="0" applyFont="1" applyFill="1" applyBorder="1" applyAlignment="1">
      <alignment horizontal="center" vertical="top"/>
    </xf>
    <xf numFmtId="0" fontId="10" fillId="0" borderId="5" xfId="0" applyFont="1" applyBorder="1" applyAlignment="1">
      <alignment horizontal="left" vertical="top" wrapText="1"/>
    </xf>
    <xf numFmtId="9" fontId="2" fillId="0" borderId="2" xfId="0" applyNumberFormat="1" applyFont="1" applyBorder="1" applyAlignment="1">
      <alignment horizontal="center" vertical="top" wrapText="1"/>
    </xf>
    <xf numFmtId="0" fontId="4" fillId="3" borderId="1" xfId="0" applyFont="1" applyFill="1" applyBorder="1" applyAlignment="1">
      <alignment vertical="top" wrapText="1"/>
    </xf>
    <xf numFmtId="6" fontId="2" fillId="0" borderId="2" xfId="0" applyNumberFormat="1" applyFont="1" applyBorder="1" applyAlignment="1">
      <alignment horizontal="center" vertical="top" wrapText="1"/>
    </xf>
    <xf numFmtId="0" fontId="10" fillId="0" borderId="1" xfId="0" applyFont="1" applyBorder="1" applyAlignment="1">
      <alignment horizontal="left" vertical="top" wrapText="1"/>
    </xf>
    <xf numFmtId="10" fontId="2" fillId="0" borderId="12" xfId="0" applyNumberFormat="1" applyFont="1" applyBorder="1" applyAlignment="1">
      <alignment horizontal="center" vertical="top" wrapText="1"/>
    </xf>
    <xf numFmtId="0" fontId="2" fillId="3" borderId="6" xfId="0" applyFont="1" applyFill="1" applyBorder="1" applyAlignment="1">
      <alignment horizontal="left" vertical="top" wrapText="1"/>
    </xf>
    <xf numFmtId="8" fontId="2" fillId="0" borderId="1" xfId="0" applyNumberFormat="1" applyFont="1" applyBorder="1" applyAlignment="1">
      <alignment horizontal="center" vertical="top" wrapText="1"/>
    </xf>
    <xf numFmtId="10" fontId="2" fillId="0" borderId="1" xfId="0" applyNumberFormat="1" applyFont="1" applyBorder="1" applyAlignment="1">
      <alignment horizontal="center" vertical="top" wrapText="1"/>
    </xf>
    <xf numFmtId="9" fontId="2" fillId="0" borderId="1" xfId="0" applyNumberFormat="1" applyFont="1" applyBorder="1" applyAlignment="1">
      <alignment horizontal="center" vertical="top" wrapText="1"/>
    </xf>
    <xf numFmtId="0" fontId="2" fillId="3" borderId="6" xfId="0" applyFont="1" applyFill="1" applyBorder="1" applyAlignment="1">
      <alignment vertical="top" wrapText="1"/>
    </xf>
    <xf numFmtId="0" fontId="2" fillId="0" borderId="1" xfId="0" applyFont="1" applyBorder="1" applyAlignment="1">
      <alignment horizontal="center" vertical="top" wrapText="1"/>
    </xf>
    <xf numFmtId="0" fontId="4" fillId="3" borderId="1" xfId="0" applyFont="1" applyFill="1" applyBorder="1" applyAlignment="1">
      <alignment horizontal="left" vertical="top" wrapText="1"/>
    </xf>
    <xf numFmtId="0" fontId="5" fillId="0" borderId="6" xfId="0" applyFont="1" applyBorder="1" applyAlignment="1">
      <alignment horizontal="left" vertical="top"/>
    </xf>
    <xf numFmtId="0" fontId="2" fillId="0" borderId="2" xfId="0" applyFont="1" applyBorder="1" applyAlignment="1">
      <alignment horizontal="center" vertical="top"/>
    </xf>
    <xf numFmtId="0" fontId="2" fillId="0" borderId="3" xfId="0" applyFont="1" applyBorder="1" applyAlignment="1">
      <alignment horizontal="center" vertical="top"/>
    </xf>
    <xf numFmtId="0" fontId="4" fillId="0" borderId="3" xfId="0" applyFont="1" applyBorder="1" applyAlignment="1">
      <alignment horizontal="center" vertical="top" wrapText="1"/>
    </xf>
    <xf numFmtId="0" fontId="1" fillId="0" borderId="13" xfId="0" applyFont="1" applyBorder="1" applyAlignment="1">
      <alignment vertical="top" wrapText="1"/>
    </xf>
    <xf numFmtId="0" fontId="4" fillId="3" borderId="2" xfId="0" applyFont="1" applyFill="1" applyBorder="1" applyAlignment="1">
      <alignment horizontal="left" vertical="top" wrapText="1"/>
    </xf>
    <xf numFmtId="0" fontId="2" fillId="0" borderId="1" xfId="0" applyFont="1" applyBorder="1" applyAlignment="1">
      <alignment vertical="top" wrapText="1"/>
    </xf>
    <xf numFmtId="0" fontId="2" fillId="3" borderId="2" xfId="0" applyFont="1" applyFill="1" applyBorder="1" applyAlignment="1">
      <alignment horizontal="left" vertical="top" wrapText="1"/>
    </xf>
    <xf numFmtId="0" fontId="11" fillId="0" borderId="0" xfId="0" applyFont="1"/>
    <xf numFmtId="0" fontId="5" fillId="0" borderId="0" xfId="0" applyFont="1" applyAlignment="1">
      <alignment horizontal="left" vertical="top" wrapText="1"/>
    </xf>
    <xf numFmtId="0" fontId="5" fillId="0" borderId="0" xfId="0" applyFont="1" applyAlignment="1">
      <alignment horizontal="left" vertical="top"/>
    </xf>
    <xf numFmtId="0" fontId="12" fillId="0" borderId="0" xfId="1" applyFont="1"/>
    <xf numFmtId="0" fontId="1" fillId="0" borderId="0" xfId="0" applyFont="1" applyAlignment="1">
      <alignment horizontal="center" vertical="center"/>
    </xf>
    <xf numFmtId="2" fontId="1" fillId="0" borderId="0" xfId="0" applyNumberFormat="1" applyFont="1" applyAlignment="1">
      <alignment horizontal="center" vertical="center" shrinkToFit="1"/>
    </xf>
    <xf numFmtId="0" fontId="1" fillId="0" borderId="0" xfId="0" applyFont="1" applyAlignment="1">
      <alignment horizontal="left" vertical="top" wrapText="1"/>
    </xf>
    <xf numFmtId="0" fontId="4" fillId="3" borderId="7" xfId="0" applyFont="1" applyFill="1" applyBorder="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1" fillId="0" borderId="11" xfId="0" applyFont="1" applyBorder="1" applyAlignment="1">
      <alignment vertical="top" wrapText="1"/>
    </xf>
    <xf numFmtId="0" fontId="1" fillId="0" borderId="0" xfId="0" applyFont="1" applyAlignment="1">
      <alignment vertical="top" wrapText="1"/>
    </xf>
    <xf numFmtId="0" fontId="2" fillId="0" borderId="0" xfId="0" applyFont="1" applyAlignment="1">
      <alignment horizontal="left" vertical="center" wrapText="1"/>
    </xf>
    <xf numFmtId="0" fontId="9" fillId="0" borderId="11" xfId="0" applyFont="1" applyBorder="1" applyAlignment="1">
      <alignment horizontal="left" vertical="center" wrapText="1"/>
    </xf>
    <xf numFmtId="0" fontId="9" fillId="0" borderId="0" xfId="0" applyFont="1" applyAlignment="1">
      <alignment horizontal="left" vertical="center" wrapText="1"/>
    </xf>
    <xf numFmtId="0" fontId="2" fillId="0" borderId="1" xfId="0" applyFont="1" applyBorder="1" applyAlignment="1">
      <alignment horizontal="left" vertical="center" wrapText="1"/>
    </xf>
    <xf numFmtId="10" fontId="4" fillId="0" borderId="2" xfId="0" applyNumberFormat="1" applyFont="1" applyBorder="1" applyAlignment="1">
      <alignment horizontal="center" vertical="top" wrapText="1"/>
    </xf>
    <xf numFmtId="0" fontId="4" fillId="0" borderId="3" xfId="0" applyFont="1" applyBorder="1" applyAlignment="1">
      <alignment horizontal="center" vertical="top" wrapText="1"/>
    </xf>
    <xf numFmtId="0" fontId="2" fillId="0" borderId="2" xfId="0" applyFont="1" applyBorder="1" applyAlignment="1">
      <alignment horizontal="left" vertical="top" wrapText="1"/>
    </xf>
    <xf numFmtId="0" fontId="2" fillId="0" borderId="7" xfId="0" applyFont="1" applyBorder="1" applyAlignment="1">
      <alignment horizontal="left" vertical="top" wrapText="1"/>
    </xf>
    <xf numFmtId="0" fontId="2" fillId="0" borderId="3" xfId="0" applyFont="1" applyBorder="1" applyAlignment="1">
      <alignment horizontal="left" vertical="top" wrapText="1"/>
    </xf>
    <xf numFmtId="0" fontId="2" fillId="0" borderId="2" xfId="0" applyFont="1" applyBorder="1" applyAlignment="1">
      <alignment vertical="top" wrapText="1"/>
    </xf>
    <xf numFmtId="0" fontId="2" fillId="0" borderId="7" xfId="0" applyFont="1" applyBorder="1" applyAlignment="1">
      <alignment vertical="top" wrapText="1"/>
    </xf>
    <xf numFmtId="0" fontId="2" fillId="0" borderId="3" xfId="0" applyFont="1" applyBorder="1" applyAlignment="1">
      <alignment vertical="top" wrapText="1"/>
    </xf>
    <xf numFmtId="0" fontId="4" fillId="3" borderId="2" xfId="0" applyFont="1" applyFill="1" applyBorder="1" applyAlignment="1">
      <alignment horizontal="left" vertical="top" wrapText="1"/>
    </xf>
    <xf numFmtId="0" fontId="4" fillId="3" borderId="3" xfId="0" applyFont="1" applyFill="1" applyBorder="1" applyAlignment="1">
      <alignment horizontal="left" vertical="top" wrapText="1"/>
    </xf>
    <xf numFmtId="0" fontId="1" fillId="0" borderId="2" xfId="0" applyFont="1" applyBorder="1" applyAlignment="1">
      <alignment vertical="top" wrapText="1"/>
    </xf>
    <xf numFmtId="0" fontId="1" fillId="0" borderId="3" xfId="0" applyFont="1" applyBorder="1" applyAlignment="1">
      <alignment vertical="top" wrapText="1"/>
    </xf>
    <xf numFmtId="0" fontId="4" fillId="0" borderId="2" xfId="0" applyFont="1" applyBorder="1" applyAlignment="1">
      <alignment vertical="top" wrapText="1"/>
    </xf>
    <xf numFmtId="0" fontId="5" fillId="0" borderId="7" xfId="0" applyFont="1" applyBorder="1"/>
    <xf numFmtId="0" fontId="5" fillId="0" borderId="3" xfId="0" applyFont="1" applyBorder="1"/>
    <xf numFmtId="0" fontId="4" fillId="0" borderId="8" xfId="0" applyFont="1" applyBorder="1" applyAlignment="1">
      <alignment horizontal="left" vertical="top" wrapText="1"/>
    </xf>
    <xf numFmtId="0" fontId="5" fillId="0" borderId="9" xfId="0" applyFont="1" applyBorder="1"/>
    <xf numFmtId="0" fontId="5" fillId="0" borderId="10" xfId="0" applyFont="1" applyBorder="1"/>
    <xf numFmtId="0" fontId="4" fillId="0" borderId="2" xfId="0" applyFont="1" applyBorder="1" applyAlignment="1">
      <alignment horizontal="left" vertical="top"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cellXfs>
  <cellStyles count="2">
    <cellStyle name="Hipersaitas" xfId="1" builtinId="8"/>
    <cellStyle name="Įprastas" xfId="0" builtinId="0"/>
  </cellStyles>
  <dxfs count="0"/>
  <tableStyles count="0" defaultTableStyle="TableStyleMedium2" defaultPivotStyle="PivotStyleLight16"/>
  <colors>
    <mruColors>
      <color rgb="FF9933FF"/>
      <color rgb="FF9900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AppData/Local/Downloads/a210233.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60"/>
  <sheetViews>
    <sheetView tabSelected="1" topLeftCell="A55" zoomScaleNormal="100" zoomScaleSheetLayoutView="85" workbookViewId="0">
      <selection activeCell="A60" sqref="A60"/>
    </sheetView>
  </sheetViews>
  <sheetFormatPr defaultColWidth="9.21875" defaultRowHeight="15.6" x14ac:dyDescent="0.3"/>
  <cols>
    <col min="1" max="1" width="100.77734375" style="4" customWidth="1"/>
    <col min="2" max="2" width="47.77734375" style="5" customWidth="1"/>
    <col min="3" max="3" width="12.21875" style="6" customWidth="1"/>
    <col min="4" max="4" width="33.77734375" style="5" customWidth="1"/>
    <col min="5" max="5" width="8.21875" style="4" hidden="1" customWidth="1"/>
    <col min="6" max="18" width="9.21875" style="4" hidden="1" customWidth="1"/>
    <col min="19" max="19" width="0" style="4" hidden="1" customWidth="1"/>
    <col min="20" max="16384" width="9.21875" style="4"/>
  </cols>
  <sheetData>
    <row r="1" spans="1:18" ht="90" customHeight="1" x14ac:dyDescent="0.3">
      <c r="A1" s="50" t="s">
        <v>55</v>
      </c>
      <c r="D1" s="51" t="s">
        <v>56</v>
      </c>
      <c r="E1" s="52"/>
      <c r="F1" s="53" t="s">
        <v>57</v>
      </c>
    </row>
    <row r="2" spans="1:18" ht="75" customHeight="1" x14ac:dyDescent="0.3">
      <c r="D2" s="56" t="s">
        <v>89</v>
      </c>
    </row>
    <row r="3" spans="1:18" ht="20.25" customHeight="1" x14ac:dyDescent="0.3"/>
    <row r="4" spans="1:18" ht="66.599999999999994" customHeight="1" x14ac:dyDescent="0.3">
      <c r="A4" s="7" t="s">
        <v>61</v>
      </c>
      <c r="B4" s="7"/>
      <c r="C4" s="7"/>
      <c r="D4" s="7"/>
    </row>
    <row r="5" spans="1:18" ht="9.6" customHeight="1" x14ac:dyDescent="0.3">
      <c r="A5" s="63"/>
      <c r="B5" s="63"/>
      <c r="C5" s="63"/>
      <c r="D5" s="63"/>
    </row>
    <row r="6" spans="1:18" ht="65.099999999999994" customHeight="1" x14ac:dyDescent="0.3">
      <c r="A6" s="11" t="s">
        <v>2</v>
      </c>
      <c r="B6" s="11" t="s">
        <v>1</v>
      </c>
      <c r="C6" s="11" t="s">
        <v>0</v>
      </c>
      <c r="D6" s="3" t="s">
        <v>73</v>
      </c>
    </row>
    <row r="7" spans="1:18" ht="61.5" customHeight="1" x14ac:dyDescent="0.3">
      <c r="A7" s="8" t="s">
        <v>31</v>
      </c>
      <c r="B7" s="9" t="s">
        <v>7</v>
      </c>
      <c r="C7" s="10" t="s">
        <v>64</v>
      </c>
      <c r="D7" s="9" t="s">
        <v>8</v>
      </c>
    </row>
    <row r="8" spans="1:18" ht="158.55000000000001" customHeight="1" x14ac:dyDescent="0.3">
      <c r="A8" s="8" t="s">
        <v>58</v>
      </c>
      <c r="B8" s="9" t="s">
        <v>59</v>
      </c>
      <c r="C8" s="11" t="s">
        <v>62</v>
      </c>
      <c r="D8" s="12" t="s">
        <v>60</v>
      </c>
      <c r="E8" s="64" t="s">
        <v>81</v>
      </c>
      <c r="F8" s="65"/>
      <c r="G8" s="65"/>
      <c r="H8" s="65"/>
      <c r="I8" s="65"/>
    </row>
    <row r="9" spans="1:18" x14ac:dyDescent="0.3">
      <c r="A9" s="8"/>
      <c r="B9" s="3"/>
      <c r="C9" s="11"/>
      <c r="D9" s="3"/>
    </row>
    <row r="10" spans="1:18" ht="39.6" customHeight="1" x14ac:dyDescent="0.3">
      <c r="A10" s="13" t="s">
        <v>3</v>
      </c>
      <c r="B10" s="66" t="s">
        <v>63</v>
      </c>
      <c r="C10" s="66"/>
      <c r="D10" s="66"/>
    </row>
    <row r="11" spans="1:18" ht="96" customHeight="1" x14ac:dyDescent="0.3">
      <c r="A11" s="14" t="s">
        <v>65</v>
      </c>
      <c r="B11" s="58" t="s">
        <v>72</v>
      </c>
      <c r="C11" s="59"/>
      <c r="D11" s="60"/>
      <c r="E11" s="61"/>
      <c r="F11" s="62"/>
      <c r="G11" s="62"/>
      <c r="H11" s="62"/>
      <c r="I11" s="62"/>
    </row>
    <row r="12" spans="1:18" ht="36" customHeight="1" x14ac:dyDescent="0.3">
      <c r="A12" s="15" t="s">
        <v>6</v>
      </c>
      <c r="B12" s="16" t="s">
        <v>5</v>
      </c>
      <c r="C12" s="17" t="s">
        <v>0</v>
      </c>
      <c r="D12" s="16" t="s">
        <v>4</v>
      </c>
      <c r="E12" s="54">
        <v>10</v>
      </c>
      <c r="F12" s="54">
        <v>50.2</v>
      </c>
      <c r="G12" s="54">
        <v>1</v>
      </c>
      <c r="H12" s="54">
        <f>F12-1*100/F12</f>
        <v>48.207968127490041</v>
      </c>
      <c r="I12" s="54">
        <f>F12-G12</f>
        <v>49.2</v>
      </c>
      <c r="J12" s="54"/>
    </row>
    <row r="13" spans="1:18" ht="19.5" customHeight="1" x14ac:dyDescent="0.3">
      <c r="A13" s="18" t="s">
        <v>9</v>
      </c>
      <c r="B13" s="19"/>
      <c r="C13" s="19"/>
      <c r="D13" s="20"/>
      <c r="E13" s="54">
        <v>11</v>
      </c>
    </row>
    <row r="14" spans="1:18" ht="22.95" customHeight="1" x14ac:dyDescent="0.3">
      <c r="A14" s="69" t="s">
        <v>82</v>
      </c>
      <c r="B14" s="1" t="s">
        <v>10</v>
      </c>
      <c r="C14" s="21">
        <v>99</v>
      </c>
      <c r="D14" s="22" t="s">
        <v>39</v>
      </c>
      <c r="E14" s="54">
        <v>12</v>
      </c>
      <c r="F14" s="54">
        <f>I12/F12%</f>
        <v>98.007968127490045</v>
      </c>
      <c r="G14" s="54">
        <f>100/F12</f>
        <v>1.9920318725099599</v>
      </c>
      <c r="H14" s="54">
        <f>100-G14</f>
        <v>98.007968127490045</v>
      </c>
      <c r="I14" s="54"/>
      <c r="R14" s="23">
        <v>0.98</v>
      </c>
    </row>
    <row r="15" spans="1:18" ht="34.200000000000003" customHeight="1" x14ac:dyDescent="0.3">
      <c r="A15" s="70"/>
      <c r="B15" s="2" t="s">
        <v>11</v>
      </c>
      <c r="C15" s="21">
        <v>54</v>
      </c>
      <c r="D15" s="22" t="s">
        <v>39</v>
      </c>
      <c r="E15" s="54">
        <v>13</v>
      </c>
      <c r="F15" s="55">
        <f>H15/I15%</f>
        <v>53.326693227091631</v>
      </c>
      <c r="H15" s="54">
        <v>26.77</v>
      </c>
      <c r="I15" s="54">
        <v>50.2</v>
      </c>
      <c r="R15" s="23">
        <v>0.5333</v>
      </c>
    </row>
    <row r="16" spans="1:18" ht="34.200000000000003" customHeight="1" x14ac:dyDescent="0.3">
      <c r="A16" s="70"/>
      <c r="B16" s="2" t="s">
        <v>12</v>
      </c>
      <c r="C16" s="24">
        <v>6</v>
      </c>
      <c r="D16" s="22" t="s">
        <v>39</v>
      </c>
      <c r="E16" s="54">
        <v>14</v>
      </c>
      <c r="F16" s="55"/>
      <c r="R16" s="25" t="s">
        <v>54</v>
      </c>
    </row>
    <row r="17" spans="1:18" ht="34.200000000000003" customHeight="1" x14ac:dyDescent="0.3">
      <c r="A17" s="70"/>
      <c r="B17" s="2" t="s">
        <v>13</v>
      </c>
      <c r="C17" s="21">
        <v>0.28000000000000003</v>
      </c>
      <c r="D17" s="22" t="s">
        <v>39</v>
      </c>
      <c r="E17" s="54">
        <v>15</v>
      </c>
      <c r="F17" s="55">
        <f>H17/I17</f>
        <v>3.8541666666666665</v>
      </c>
      <c r="H17" s="4">
        <v>185</v>
      </c>
      <c r="I17" s="4">
        <v>48</v>
      </c>
      <c r="R17" s="25" t="s">
        <v>50</v>
      </c>
    </row>
    <row r="18" spans="1:18" ht="87.75" customHeight="1" x14ac:dyDescent="0.3">
      <c r="A18" s="71"/>
      <c r="B18" s="2" t="s">
        <v>14</v>
      </c>
      <c r="C18" s="21">
        <v>4</v>
      </c>
      <c r="D18" s="22" t="s">
        <v>39</v>
      </c>
      <c r="E18" s="54">
        <v>16</v>
      </c>
      <c r="F18" s="55">
        <f t="shared" ref="F18:F25" si="0">H18/I18%</f>
        <v>10.416666666666668</v>
      </c>
      <c r="H18" s="4">
        <v>5</v>
      </c>
      <c r="I18" s="4">
        <v>48</v>
      </c>
      <c r="R18" s="23">
        <v>0.1042</v>
      </c>
    </row>
    <row r="19" spans="1:18" ht="209.25" customHeight="1" x14ac:dyDescent="0.3">
      <c r="A19" s="26" t="s">
        <v>83</v>
      </c>
      <c r="B19" s="2" t="s">
        <v>15</v>
      </c>
      <c r="C19" s="21">
        <v>54</v>
      </c>
      <c r="D19" s="22" t="s">
        <v>39</v>
      </c>
      <c r="E19" s="54">
        <v>17</v>
      </c>
      <c r="F19" s="55">
        <f t="shared" si="0"/>
        <v>54.166666666666671</v>
      </c>
      <c r="G19" s="54"/>
      <c r="H19" s="54">
        <v>26</v>
      </c>
      <c r="I19" s="54">
        <v>48</v>
      </c>
      <c r="R19" s="27">
        <v>0.54169999999999996</v>
      </c>
    </row>
    <row r="20" spans="1:18" ht="16.2" x14ac:dyDescent="0.3">
      <c r="A20" s="18" t="s">
        <v>16</v>
      </c>
      <c r="B20" s="19"/>
      <c r="C20" s="28"/>
      <c r="D20" s="20"/>
      <c r="E20" s="54">
        <v>18</v>
      </c>
      <c r="R20" s="29"/>
    </row>
    <row r="21" spans="1:18" ht="51" customHeight="1" x14ac:dyDescent="0.3">
      <c r="A21" s="69" t="s">
        <v>79</v>
      </c>
      <c r="B21" s="2" t="s">
        <v>17</v>
      </c>
      <c r="C21" s="21">
        <v>0.01</v>
      </c>
      <c r="D21" s="22" t="s">
        <v>39</v>
      </c>
      <c r="E21" s="54">
        <v>19</v>
      </c>
      <c r="F21" s="55" t="e">
        <f t="shared" si="0"/>
        <v>#DIV/0!</v>
      </c>
      <c r="R21" s="30">
        <v>0</v>
      </c>
    </row>
    <row r="22" spans="1:18" ht="51" customHeight="1" x14ac:dyDescent="0.3">
      <c r="A22" s="70"/>
      <c r="B22" s="31" t="s">
        <v>38</v>
      </c>
      <c r="C22" s="21">
        <v>1000</v>
      </c>
      <c r="D22" s="22" t="s">
        <v>39</v>
      </c>
      <c r="E22" s="54">
        <v>20</v>
      </c>
      <c r="F22" s="55" t="e">
        <f t="shared" si="0"/>
        <v>#DIV/0!</v>
      </c>
      <c r="R22" s="32">
        <v>1000</v>
      </c>
    </row>
    <row r="23" spans="1:18" ht="135.75" customHeight="1" x14ac:dyDescent="0.3">
      <c r="A23" s="71"/>
      <c r="B23" s="2" t="s">
        <v>20</v>
      </c>
      <c r="C23" s="21">
        <v>0</v>
      </c>
      <c r="D23" s="22" t="s">
        <v>39</v>
      </c>
      <c r="E23" s="54">
        <v>21</v>
      </c>
      <c r="F23" s="55" t="e">
        <f t="shared" si="0"/>
        <v>#DIV/0!</v>
      </c>
      <c r="R23" s="32">
        <v>0</v>
      </c>
    </row>
    <row r="24" spans="1:18" ht="33.6" customHeight="1" x14ac:dyDescent="0.3">
      <c r="A24" s="85" t="s">
        <v>80</v>
      </c>
      <c r="B24" s="2" t="s">
        <v>71</v>
      </c>
      <c r="C24" s="21">
        <v>99</v>
      </c>
      <c r="D24" s="22" t="s">
        <v>39</v>
      </c>
      <c r="E24" s="54">
        <v>22</v>
      </c>
      <c r="F24" s="55" t="e">
        <f t="shared" si="0"/>
        <v>#DIV/0!</v>
      </c>
      <c r="R24" s="27">
        <v>0.98919999999999997</v>
      </c>
    </row>
    <row r="25" spans="1:18" ht="47.55" customHeight="1" x14ac:dyDescent="0.3">
      <c r="A25" s="86"/>
      <c r="B25" s="2" t="s">
        <v>76</v>
      </c>
      <c r="C25" s="21">
        <v>99</v>
      </c>
      <c r="D25" s="22" t="s">
        <v>39</v>
      </c>
      <c r="E25" s="54">
        <v>23</v>
      </c>
      <c r="F25" s="55" t="e">
        <f t="shared" si="0"/>
        <v>#DIV/0!</v>
      </c>
      <c r="R25" s="27">
        <v>0.87</v>
      </c>
    </row>
    <row r="26" spans="1:18" ht="129" customHeight="1" x14ac:dyDescent="0.3">
      <c r="A26" s="87"/>
      <c r="B26" s="2" t="s">
        <v>66</v>
      </c>
      <c r="C26" s="21">
        <v>80</v>
      </c>
      <c r="D26" s="33" t="s">
        <v>39</v>
      </c>
      <c r="E26" s="54"/>
      <c r="F26" s="55"/>
      <c r="R26" s="34"/>
    </row>
    <row r="27" spans="1:18" ht="16.2" x14ac:dyDescent="0.3">
      <c r="A27" s="18" t="s">
        <v>18</v>
      </c>
      <c r="B27" s="19"/>
      <c r="C27" s="28"/>
      <c r="D27" s="20"/>
      <c r="E27" s="54">
        <v>24</v>
      </c>
      <c r="R27" s="29"/>
    </row>
    <row r="28" spans="1:18" ht="31.2" x14ac:dyDescent="0.3">
      <c r="A28" s="82" t="s">
        <v>87</v>
      </c>
      <c r="B28" s="35" t="s">
        <v>22</v>
      </c>
      <c r="C28" s="21">
        <v>17</v>
      </c>
      <c r="D28" s="12" t="s">
        <v>40</v>
      </c>
      <c r="E28" s="54">
        <v>25</v>
      </c>
      <c r="F28" s="54" t="s">
        <v>45</v>
      </c>
      <c r="R28" s="36">
        <v>15.59</v>
      </c>
    </row>
    <row r="29" spans="1:18" ht="35.25" customHeight="1" x14ac:dyDescent="0.3">
      <c r="A29" s="83"/>
      <c r="B29" s="35" t="s">
        <v>23</v>
      </c>
      <c r="C29" s="21">
        <v>71.260000000000005</v>
      </c>
      <c r="D29" s="12" t="s">
        <v>40</v>
      </c>
      <c r="E29" s="54">
        <v>26</v>
      </c>
      <c r="F29" s="54" t="s">
        <v>45</v>
      </c>
      <c r="R29" s="37">
        <v>0.71260000000000001</v>
      </c>
    </row>
    <row r="30" spans="1:18" ht="31.2" x14ac:dyDescent="0.3">
      <c r="A30" s="83"/>
      <c r="B30" s="35" t="s">
        <v>24</v>
      </c>
      <c r="C30" s="21">
        <v>4</v>
      </c>
      <c r="D30" s="12" t="s">
        <v>40</v>
      </c>
      <c r="E30" s="54">
        <v>27</v>
      </c>
      <c r="F30" s="54" t="s">
        <v>45</v>
      </c>
      <c r="R30" s="38">
        <v>0</v>
      </c>
    </row>
    <row r="31" spans="1:18" ht="234.6" customHeight="1" x14ac:dyDescent="0.3">
      <c r="A31" s="84"/>
      <c r="B31" s="39" t="s">
        <v>25</v>
      </c>
      <c r="C31" s="21">
        <v>7</v>
      </c>
      <c r="D31" s="12" t="s">
        <v>40</v>
      </c>
      <c r="E31" s="54">
        <v>28</v>
      </c>
      <c r="F31" s="54" t="s">
        <v>45</v>
      </c>
      <c r="R31" s="40" t="s">
        <v>53</v>
      </c>
    </row>
    <row r="32" spans="1:18" ht="19.5" customHeight="1" x14ac:dyDescent="0.3">
      <c r="A32" s="18" t="s">
        <v>21</v>
      </c>
      <c r="B32" s="19"/>
      <c r="C32" s="28"/>
      <c r="D32" s="20"/>
      <c r="E32" s="54">
        <v>30</v>
      </c>
      <c r="R32" s="29"/>
    </row>
    <row r="33" spans="1:18" ht="64.05" customHeight="1" x14ac:dyDescent="0.3">
      <c r="A33" s="79" t="s">
        <v>84</v>
      </c>
      <c r="B33" s="41" t="s">
        <v>67</v>
      </c>
      <c r="C33" s="24">
        <v>145</v>
      </c>
      <c r="D33" s="42" t="s">
        <v>41</v>
      </c>
      <c r="E33" s="54">
        <v>31</v>
      </c>
      <c r="F33" s="54" t="s">
        <v>45</v>
      </c>
      <c r="R33" s="40" t="s">
        <v>51</v>
      </c>
    </row>
    <row r="34" spans="1:18" ht="77.099999999999994" customHeight="1" x14ac:dyDescent="0.3">
      <c r="A34" s="80"/>
      <c r="B34" s="2" t="s">
        <v>48</v>
      </c>
      <c r="C34" s="24">
        <v>10</v>
      </c>
      <c r="D34" s="42" t="s">
        <v>41</v>
      </c>
      <c r="E34" s="54">
        <v>32</v>
      </c>
      <c r="F34" s="54" t="s">
        <v>45</v>
      </c>
      <c r="R34" s="25" t="s">
        <v>52</v>
      </c>
    </row>
    <row r="35" spans="1:18" ht="210" customHeight="1" x14ac:dyDescent="0.3">
      <c r="A35" s="81"/>
      <c r="B35" s="41" t="s">
        <v>26</v>
      </c>
      <c r="C35" s="21">
        <v>24</v>
      </c>
      <c r="D35" s="42" t="s">
        <v>41</v>
      </c>
      <c r="E35" s="54">
        <v>33</v>
      </c>
      <c r="F35" s="55">
        <f t="shared" ref="F35" si="1">H35/I35%</f>
        <v>20.54054054054054</v>
      </c>
      <c r="G35" s="54"/>
      <c r="H35" s="54">
        <v>38</v>
      </c>
      <c r="I35" s="54">
        <v>185</v>
      </c>
      <c r="R35" s="23">
        <v>0.2054</v>
      </c>
    </row>
    <row r="36" spans="1:18" ht="32.1" customHeight="1" x14ac:dyDescent="0.3">
      <c r="A36" s="69" t="s">
        <v>85</v>
      </c>
      <c r="B36" s="75" t="s">
        <v>27</v>
      </c>
      <c r="C36" s="43">
        <v>18</v>
      </c>
      <c r="D36" s="77" t="s">
        <v>41</v>
      </c>
      <c r="E36" s="54">
        <v>34</v>
      </c>
      <c r="F36" s="54" t="s">
        <v>45</v>
      </c>
      <c r="R36" s="67">
        <v>0.1946</v>
      </c>
    </row>
    <row r="37" spans="1:18" ht="56.25" customHeight="1" x14ac:dyDescent="0.3">
      <c r="A37" s="70"/>
      <c r="B37" s="76"/>
      <c r="C37" s="44"/>
      <c r="D37" s="78"/>
      <c r="E37" s="54">
        <v>35</v>
      </c>
      <c r="F37" s="55">
        <f t="shared" ref="F37" si="2">H37/I37%</f>
        <v>19.45945945945946</v>
      </c>
      <c r="G37" s="54"/>
      <c r="H37" s="54">
        <v>36</v>
      </c>
      <c r="I37" s="54">
        <v>185</v>
      </c>
      <c r="R37" s="68"/>
    </row>
    <row r="38" spans="1:18" ht="56.25" customHeight="1" x14ac:dyDescent="0.3">
      <c r="A38" s="70"/>
      <c r="B38" s="57" t="s">
        <v>77</v>
      </c>
      <c r="C38" s="44">
        <v>5</v>
      </c>
      <c r="D38" s="46"/>
      <c r="E38" s="54"/>
      <c r="F38" s="55"/>
      <c r="G38" s="54"/>
      <c r="H38" s="54"/>
      <c r="I38" s="54"/>
      <c r="R38" s="45"/>
    </row>
    <row r="39" spans="1:18" ht="315" customHeight="1" x14ac:dyDescent="0.3">
      <c r="A39" s="71"/>
      <c r="B39" s="47" t="s">
        <v>28</v>
      </c>
      <c r="C39" s="21">
        <v>5</v>
      </c>
      <c r="D39" s="42" t="s">
        <v>41</v>
      </c>
      <c r="E39" s="54">
        <v>36</v>
      </c>
      <c r="F39" s="55">
        <f t="shared" ref="F39" si="3">H39/I39%</f>
        <v>1.0810810810810809</v>
      </c>
      <c r="G39" s="54"/>
      <c r="H39" s="54">
        <v>2</v>
      </c>
      <c r="I39" s="54">
        <v>185</v>
      </c>
      <c r="R39" s="37">
        <v>1.0800000000000001E-2</v>
      </c>
    </row>
    <row r="40" spans="1:18" ht="15" customHeight="1" x14ac:dyDescent="0.3">
      <c r="A40" s="18" t="s">
        <v>19</v>
      </c>
      <c r="B40" s="19"/>
      <c r="C40" s="28"/>
      <c r="D40" s="20"/>
      <c r="E40" s="54">
        <v>37</v>
      </c>
      <c r="R40" s="29"/>
    </row>
    <row r="41" spans="1:18" ht="49.2" customHeight="1" x14ac:dyDescent="0.3">
      <c r="A41" s="69" t="s">
        <v>74</v>
      </c>
      <c r="B41" s="41" t="s">
        <v>29</v>
      </c>
      <c r="C41" s="21">
        <v>85</v>
      </c>
      <c r="D41" s="42" t="s">
        <v>41</v>
      </c>
      <c r="E41" s="54">
        <v>38</v>
      </c>
      <c r="F41" s="55">
        <f t="shared" ref="F41" si="4">H41/I41%</f>
        <v>79.459459459459453</v>
      </c>
      <c r="G41" s="54"/>
      <c r="H41" s="54">
        <f>151-4</f>
        <v>147</v>
      </c>
      <c r="I41" s="54">
        <v>185</v>
      </c>
      <c r="R41" s="27">
        <v>0.81620000000000004</v>
      </c>
    </row>
    <row r="42" spans="1:18" ht="49.2" customHeight="1" x14ac:dyDescent="0.3">
      <c r="A42" s="70"/>
      <c r="B42" s="41" t="s">
        <v>68</v>
      </c>
      <c r="C42" s="21">
        <v>20</v>
      </c>
      <c r="D42" s="42"/>
      <c r="E42" s="54"/>
      <c r="F42" s="55"/>
      <c r="G42" s="54"/>
      <c r="H42" s="54"/>
      <c r="I42" s="54"/>
      <c r="R42" s="27"/>
    </row>
    <row r="43" spans="1:18" ht="63" customHeight="1" x14ac:dyDescent="0.3">
      <c r="A43" s="70"/>
      <c r="B43" s="2" t="s">
        <v>46</v>
      </c>
      <c r="C43" s="21">
        <v>100</v>
      </c>
      <c r="D43" s="42" t="s">
        <v>41</v>
      </c>
      <c r="E43" s="54">
        <v>39</v>
      </c>
      <c r="F43" s="55">
        <f t="shared" ref="F43" si="5">H43/I43%</f>
        <v>98.918918918918919</v>
      </c>
      <c r="G43" s="54"/>
      <c r="H43" s="54">
        <v>183</v>
      </c>
      <c r="I43" s="54">
        <v>185</v>
      </c>
      <c r="R43" s="27">
        <v>0.81620000000000004</v>
      </c>
    </row>
    <row r="44" spans="1:18" ht="81" customHeight="1" x14ac:dyDescent="0.3">
      <c r="A44" s="70"/>
      <c r="B44" s="49" t="s">
        <v>69</v>
      </c>
      <c r="C44" s="21">
        <v>100</v>
      </c>
      <c r="D44" s="42"/>
      <c r="E44" s="54"/>
      <c r="F44" s="55"/>
      <c r="G44" s="54"/>
      <c r="H44" s="54"/>
      <c r="I44" s="54"/>
      <c r="R44" s="27"/>
    </row>
    <row r="45" spans="1:18" ht="46.8" x14ac:dyDescent="0.3">
      <c r="A45" s="70"/>
      <c r="B45" s="47" t="s">
        <v>30</v>
      </c>
      <c r="C45" s="21">
        <v>100</v>
      </c>
      <c r="D45" s="42" t="s">
        <v>41</v>
      </c>
      <c r="E45" s="54">
        <v>40</v>
      </c>
      <c r="F45" s="55">
        <f t="shared" ref="F45:F48" si="6">H45/I45%</f>
        <v>19.45945945945946</v>
      </c>
      <c r="G45" s="54"/>
      <c r="H45" s="54">
        <v>36</v>
      </c>
      <c r="I45" s="54">
        <v>185</v>
      </c>
      <c r="R45" s="27">
        <v>1</v>
      </c>
    </row>
    <row r="46" spans="1:18" ht="31.2" x14ac:dyDescent="0.3">
      <c r="A46" s="70"/>
      <c r="B46" s="47" t="s">
        <v>32</v>
      </c>
      <c r="C46" s="21">
        <v>100</v>
      </c>
      <c r="D46" s="42" t="s">
        <v>41</v>
      </c>
      <c r="E46" s="54">
        <v>41</v>
      </c>
      <c r="F46" s="55">
        <f t="shared" si="6"/>
        <v>98.918918918918919</v>
      </c>
      <c r="G46" s="54"/>
      <c r="H46" s="54">
        <v>183</v>
      </c>
      <c r="I46" s="54">
        <v>185</v>
      </c>
      <c r="R46" s="27">
        <v>1</v>
      </c>
    </row>
    <row r="47" spans="1:18" ht="48.6" customHeight="1" x14ac:dyDescent="0.3">
      <c r="A47" s="70"/>
      <c r="B47" s="41" t="s">
        <v>70</v>
      </c>
      <c r="C47" s="21">
        <v>85</v>
      </c>
      <c r="D47" s="42" t="s">
        <v>41</v>
      </c>
      <c r="E47" s="54">
        <v>42</v>
      </c>
      <c r="F47" s="55">
        <f t="shared" si="6"/>
        <v>98.918918918918919</v>
      </c>
      <c r="G47" s="54"/>
      <c r="H47" s="54">
        <v>183</v>
      </c>
      <c r="I47" s="54">
        <v>185</v>
      </c>
      <c r="R47" s="27">
        <v>0.97</v>
      </c>
    </row>
    <row r="48" spans="1:18" ht="52.5" customHeight="1" x14ac:dyDescent="0.3">
      <c r="A48" s="70"/>
      <c r="B48" s="47" t="s">
        <v>33</v>
      </c>
      <c r="C48" s="21">
        <v>85</v>
      </c>
      <c r="D48" s="42" t="s">
        <v>41</v>
      </c>
      <c r="E48" s="54">
        <v>43</v>
      </c>
      <c r="F48" s="55">
        <f t="shared" si="6"/>
        <v>98.918918918918919</v>
      </c>
      <c r="G48" s="54"/>
      <c r="H48" s="54">
        <v>183</v>
      </c>
      <c r="I48" s="54">
        <v>185</v>
      </c>
      <c r="R48" s="27">
        <v>1</v>
      </c>
    </row>
    <row r="49" spans="1:20" ht="63" customHeight="1" x14ac:dyDescent="0.3">
      <c r="A49" s="70"/>
      <c r="B49" s="47" t="s">
        <v>44</v>
      </c>
      <c r="C49" s="21">
        <v>0.3</v>
      </c>
      <c r="D49" s="42" t="s">
        <v>41</v>
      </c>
      <c r="E49" s="54">
        <v>44</v>
      </c>
      <c r="F49" s="54" t="s">
        <v>45</v>
      </c>
      <c r="G49" s="54"/>
      <c r="H49" s="54">
        <v>110</v>
      </c>
      <c r="I49" s="54">
        <v>185</v>
      </c>
      <c r="J49" s="54">
        <v>230</v>
      </c>
      <c r="K49" s="54">
        <v>100</v>
      </c>
      <c r="L49" s="54">
        <v>100</v>
      </c>
      <c r="M49" s="54">
        <f>I49*J49</f>
        <v>42550</v>
      </c>
      <c r="N49" s="54"/>
      <c r="O49" s="54">
        <f>K49/M49</f>
        <v>2.3501762632197414E-3</v>
      </c>
      <c r="P49" s="54">
        <f>O49*H49</f>
        <v>0.25851938895417154</v>
      </c>
      <c r="Q49" s="54">
        <f>H49/M49%</f>
        <v>0.25851938895417154</v>
      </c>
      <c r="R49" s="27">
        <v>2.5999999999999999E-3</v>
      </c>
      <c r="S49" s="54"/>
      <c r="T49" s="54"/>
    </row>
    <row r="50" spans="1:20" ht="31.2" x14ac:dyDescent="0.3">
      <c r="A50" s="70"/>
      <c r="B50" s="41" t="s">
        <v>75</v>
      </c>
      <c r="C50" s="21">
        <v>65</v>
      </c>
      <c r="D50" s="42" t="s">
        <v>41</v>
      </c>
      <c r="E50" s="54">
        <v>45</v>
      </c>
      <c r="F50" s="54" t="s">
        <v>45</v>
      </c>
      <c r="R50" s="27">
        <v>0.63629999999999998</v>
      </c>
    </row>
    <row r="51" spans="1:20" ht="40.049999999999997" customHeight="1" x14ac:dyDescent="0.3">
      <c r="A51" s="71"/>
      <c r="B51" s="2" t="s">
        <v>34</v>
      </c>
      <c r="C51" s="21">
        <v>6</v>
      </c>
      <c r="D51" s="42" t="s">
        <v>41</v>
      </c>
      <c r="E51" s="54">
        <v>46</v>
      </c>
      <c r="F51" s="54" t="s">
        <v>45</v>
      </c>
      <c r="R51" s="40" t="s">
        <v>49</v>
      </c>
    </row>
    <row r="52" spans="1:20" ht="31.2" x14ac:dyDescent="0.3">
      <c r="A52" s="72" t="s">
        <v>86</v>
      </c>
      <c r="B52" s="2" t="s">
        <v>35</v>
      </c>
      <c r="C52" s="21">
        <v>85</v>
      </c>
      <c r="D52" s="42" t="s">
        <v>41</v>
      </c>
      <c r="E52" s="54">
        <v>47</v>
      </c>
      <c r="F52" s="55">
        <f t="shared" ref="F52:F53" si="7">H52/I52%</f>
        <v>98.918918918918919</v>
      </c>
      <c r="G52" s="54"/>
      <c r="H52" s="54">
        <v>183</v>
      </c>
      <c r="I52" s="54">
        <v>185</v>
      </c>
      <c r="R52" s="27">
        <v>0.97</v>
      </c>
    </row>
    <row r="53" spans="1:20" ht="46.8" x14ac:dyDescent="0.3">
      <c r="A53" s="73"/>
      <c r="B53" s="2" t="s">
        <v>36</v>
      </c>
      <c r="C53" s="21">
        <v>100</v>
      </c>
      <c r="D53" s="42" t="s">
        <v>41</v>
      </c>
      <c r="E53" s="54">
        <v>48</v>
      </c>
      <c r="F53" s="55">
        <f t="shared" si="7"/>
        <v>154.54545454545453</v>
      </c>
      <c r="H53" s="54">
        <v>17</v>
      </c>
      <c r="I53" s="54">
        <v>11</v>
      </c>
      <c r="R53" s="27">
        <v>1.5455000000000001</v>
      </c>
    </row>
    <row r="54" spans="1:20" ht="91.95" customHeight="1" x14ac:dyDescent="0.3">
      <c r="A54" s="74"/>
      <c r="B54" s="2" t="s">
        <v>47</v>
      </c>
      <c r="C54" s="21">
        <v>90</v>
      </c>
      <c r="D54" s="42" t="s">
        <v>41</v>
      </c>
      <c r="E54" s="54">
        <v>49</v>
      </c>
      <c r="F54" s="54" t="s">
        <v>45</v>
      </c>
      <c r="G54" s="4">
        <f>(6+11)/11*100</f>
        <v>154.54545454545453</v>
      </c>
      <c r="R54" s="27">
        <v>1</v>
      </c>
    </row>
    <row r="55" spans="1:20" ht="117" customHeight="1" x14ac:dyDescent="0.3">
      <c r="A55" s="48" t="s">
        <v>78</v>
      </c>
      <c r="B55" s="41" t="s">
        <v>37</v>
      </c>
      <c r="C55" s="21">
        <v>32</v>
      </c>
      <c r="D55" s="42" t="s">
        <v>41</v>
      </c>
      <c r="E55" s="54">
        <v>50</v>
      </c>
      <c r="F55" s="55">
        <f t="shared" ref="F55" si="8">H55/I55%</f>
        <v>25.945945945945944</v>
      </c>
      <c r="H55" s="54">
        <f>48</f>
        <v>48</v>
      </c>
      <c r="I55" s="54">
        <v>185</v>
      </c>
      <c r="R55" s="27">
        <v>0.25950000000000001</v>
      </c>
    </row>
    <row r="57" spans="1:20" x14ac:dyDescent="0.3">
      <c r="A57" s="4" t="s">
        <v>42</v>
      </c>
    </row>
    <row r="58" spans="1:20" x14ac:dyDescent="0.3">
      <c r="A58" s="4" t="s">
        <v>43</v>
      </c>
    </row>
    <row r="59" spans="1:20" x14ac:dyDescent="0.3">
      <c r="A59" s="4" t="s">
        <v>88</v>
      </c>
    </row>
    <row r="60" spans="1:20" x14ac:dyDescent="0.3">
      <c r="A60" s="4" t="s">
        <v>90</v>
      </c>
    </row>
  </sheetData>
  <mergeCells count="16">
    <mergeCell ref="A33:A35"/>
    <mergeCell ref="A14:A18"/>
    <mergeCell ref="A28:A31"/>
    <mergeCell ref="A21:A23"/>
    <mergeCell ref="A24:A26"/>
    <mergeCell ref="R36:R37"/>
    <mergeCell ref="A41:A51"/>
    <mergeCell ref="A52:A54"/>
    <mergeCell ref="A36:A39"/>
    <mergeCell ref="B36:B37"/>
    <mergeCell ref="D36:D37"/>
    <mergeCell ref="B11:D11"/>
    <mergeCell ref="E11:I11"/>
    <mergeCell ref="A5:D5"/>
    <mergeCell ref="E8:I8"/>
    <mergeCell ref="B10:D10"/>
  </mergeCells>
  <phoneticPr fontId="8" type="noConversion"/>
  <hyperlinks>
    <hyperlink ref="F1" r:id="rId1" xr:uid="{00000000-0004-0000-0000-000000000000}"/>
  </hyperlinks>
  <printOptions horizontalCentered="1"/>
  <pageMargins left="0" right="0" top="0.78740157480314965" bottom="0" header="0" footer="0"/>
  <pageSetup scale="69" fitToHeight="0" orientation="landscape" blackAndWhite="1" verticalDpi="4294967294" r:id="rId2"/>
  <headerFooter differentFirst="1">
    <oddHeader>&amp;C&amp;"Times New Roman,Курсив"&amp;P</oddHeader>
  </headerFooter>
  <rowBreaks count="2" manualBreakCount="2">
    <brk id="19" max="4" man="1"/>
    <brk id="35"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vt:i4>
      </vt:variant>
      <vt:variant>
        <vt:lpstr>Įvardytieji diapazonai</vt:lpstr>
      </vt:variant>
      <vt:variant>
        <vt:i4>1</vt:i4>
      </vt:variant>
    </vt:vector>
  </HeadingPairs>
  <TitlesOfParts>
    <vt:vector size="2" baseType="lpstr">
      <vt:lpstr>BĮ MVP forma </vt:lpstr>
      <vt:lpstr>'BĮ MVP forma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Ieva Macijauskytė</dc:creator>
  <cp:lastModifiedBy>Vaidilute</cp:lastModifiedBy>
  <cp:lastPrinted>2023-02-20T10:10:31Z</cp:lastPrinted>
  <dcterms:created xsi:type="dcterms:W3CDTF">2019-05-23T09:01:06Z</dcterms:created>
  <dcterms:modified xsi:type="dcterms:W3CDTF">2024-03-28T08:06:04Z</dcterms:modified>
</cp:coreProperties>
</file>